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ccounting\Financial Reports\FY22\8 21\"/>
    </mc:Choice>
  </mc:AlternateContent>
  <bookViews>
    <workbookView xWindow="360" yWindow="7800" windowWidth="11340" windowHeight="117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2" i="2" l="1"/>
  <c r="A3" i="2" s="1"/>
  <c r="B3" i="2" l="1"/>
  <c r="A4" i="2" s="1"/>
  <c r="I36" i="1"/>
  <c r="B4" i="2" l="1"/>
  <c r="A5" i="2" s="1"/>
  <c r="I20" i="1"/>
  <c r="B5" i="2" l="1"/>
  <c r="A6" i="2" s="1"/>
  <c r="I38" i="1"/>
  <c r="I44" i="1" s="1"/>
  <c r="B6" i="2" l="1"/>
  <c r="A7" i="2" s="1"/>
  <c r="D59" i="1"/>
  <c r="B7" i="2" l="1"/>
  <c r="A8" i="2"/>
  <c r="J20" i="1"/>
  <c r="B8" i="2" l="1"/>
  <c r="A9" i="2" s="1"/>
  <c r="J38" i="1"/>
  <c r="J44" i="1" s="1"/>
  <c r="B9" i="2" l="1"/>
  <c r="A10" i="2" s="1"/>
  <c r="B10" i="2" l="1"/>
  <c r="A11" i="2" s="1"/>
  <c r="B11" i="2" l="1"/>
  <c r="A12" i="2"/>
  <c r="B12" i="2" s="1"/>
</calcChain>
</file>

<file path=xl/sharedStrings.xml><?xml version="1.0" encoding="utf-8"?>
<sst xmlns="http://schemas.openxmlformats.org/spreadsheetml/2006/main" count="44" uniqueCount="35">
  <si>
    <t>Food Bank of Northern Nevada, Inc.</t>
  </si>
  <si>
    <t xml:space="preserve"> Schedule of Total Cash</t>
  </si>
  <si>
    <t>Total Cash</t>
  </si>
  <si>
    <t>Maturity Date</t>
  </si>
  <si>
    <t>Interest Rate</t>
  </si>
  <si>
    <t>Amount</t>
  </si>
  <si>
    <t>Total Certificates</t>
  </si>
  <si>
    <t>Cash in Bank - First Independent - Operating</t>
  </si>
  <si>
    <t>Morgan Stanley  - Bldg. Endowment</t>
  </si>
  <si>
    <t>Fidelity</t>
  </si>
  <si>
    <t>Morgan Stanley - Restricted/Prog</t>
  </si>
  <si>
    <t xml:space="preserve">  Sub Total Cash &amp; CDs</t>
  </si>
  <si>
    <t xml:space="preserve"> Grand Total Cash</t>
  </si>
  <si>
    <t xml:space="preserve">Subtotal </t>
  </si>
  <si>
    <t>Fidelity - McMahon Fund</t>
  </si>
  <si>
    <t>Account Allocation</t>
  </si>
  <si>
    <t>Reynolds Grant - Programs</t>
  </si>
  <si>
    <t>Total</t>
  </si>
  <si>
    <t>Other Funds</t>
  </si>
  <si>
    <t>Building Maintenance Fund</t>
  </si>
  <si>
    <t>McMahon Funds</t>
  </si>
  <si>
    <t>Community Foundation - Fuzell-Casey Funds</t>
  </si>
  <si>
    <t>Fuzell-Casey Fund</t>
  </si>
  <si>
    <t>*</t>
  </si>
  <si>
    <t>Board Designated Sustaining Fund</t>
  </si>
  <si>
    <t>Cash in Bank - Heritage</t>
  </si>
  <si>
    <t xml:space="preserve">PRIOR MONTH </t>
  </si>
  <si>
    <t>Reynolds 2020 Fund</t>
  </si>
  <si>
    <t>CURRENT MONTH</t>
  </si>
  <si>
    <t>Morgan Stanley Spendowment</t>
  </si>
  <si>
    <t>Certificates of Deposit &amp; U.S Treasury</t>
  </si>
  <si>
    <t>United States Treasury Bill</t>
  </si>
  <si>
    <t>Morgan Stanley Low Risk Operating Account</t>
  </si>
  <si>
    <t>Morgan Stanley Mod Risk Operating Account</t>
  </si>
  <si>
    <t>Morgan Stanley Active Asset Cash Account -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</si>
</sst>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&quot;$&quot;#,##0"/>
  </numFmts>
  <fonts count="7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3">
    <xf numFmtId="0" fontId="0" fillId="0" borderId="0" xfId="0"/>
    <xf numFmtId="7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7" fontId="3" fillId="0" borderId="0" xfId="0" applyNumberFormat="1" applyFont="1"/>
    <xf numFmtId="0" fontId="4" fillId="0" borderId="1" xfId="0" applyFont="1" applyBorder="1"/>
    <xf numFmtId="0" fontId="4" fillId="0" borderId="0" xfId="0" applyFont="1"/>
    <xf numFmtId="10" fontId="4" fillId="0" borderId="0" xfId="0" applyNumberFormat="1" applyFont="1"/>
    <xf numFmtId="164" fontId="4" fillId="0" borderId="0" xfId="0" applyNumberFormat="1" applyFont="1"/>
    <xf numFmtId="8" fontId="3" fillId="0" borderId="0" xfId="0" applyNumberFormat="1" applyFont="1"/>
    <xf numFmtId="7" fontId="3" fillId="0" borderId="1" xfId="0" applyNumberFormat="1" applyFont="1" applyBorder="1"/>
    <xf numFmtId="7" fontId="1" fillId="0" borderId="2" xfId="0" applyNumberFormat="1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4" fontId="4" fillId="0" borderId="0" xfId="0" applyNumberFormat="1" applyFont="1"/>
    <xf numFmtId="14" fontId="2" fillId="0" borderId="0" xfId="0" applyNumberFormat="1" applyFont="1" applyAlignment="1">
      <alignment horizontal="center"/>
    </xf>
    <xf numFmtId="7" fontId="1" fillId="0" borderId="3" xfId="0" applyNumberFormat="1" applyFont="1" applyBorder="1"/>
    <xf numFmtId="7" fontId="1" fillId="0" borderId="0" xfId="0" applyNumberFormat="1" applyFont="1" applyBorder="1"/>
    <xf numFmtId="165" fontId="3" fillId="0" borderId="0" xfId="0" applyNumberFormat="1" applyFont="1"/>
    <xf numFmtId="0" fontId="1" fillId="0" borderId="1" xfId="0" applyFont="1" applyBorder="1"/>
    <xf numFmtId="0" fontId="4" fillId="0" borderId="0" xfId="0" applyFont="1" applyFill="1"/>
    <xf numFmtId="0" fontId="3" fillId="0" borderId="0" xfId="0" applyFont="1" applyAlignment="1">
      <alignment horizontal="right"/>
    </xf>
    <xf numFmtId="1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1" xfId="0" applyBorder="1"/>
    <xf numFmtId="7" fontId="3" fillId="0" borderId="0" xfId="0" applyNumberFormat="1" applyFont="1" applyFill="1"/>
    <xf numFmtId="0" fontId="0" fillId="0" borderId="0" xfId="0" applyFill="1"/>
    <xf numFmtId="7" fontId="1" fillId="0" borderId="0" xfId="0" applyNumberFormat="1" applyFont="1" applyFill="1"/>
    <xf numFmtId="7" fontId="4" fillId="0" borderId="0" xfId="0" applyNumberFormat="1" applyFont="1"/>
    <xf numFmtId="164" fontId="3" fillId="0" borderId="4" xfId="0" applyNumberFormat="1" applyFont="1" applyBorder="1"/>
    <xf numFmtId="10" fontId="4" fillId="0" borderId="0" xfId="0" applyNumberFormat="1" applyFont="1" applyAlignment="1">
      <alignment horizontal="left"/>
    </xf>
    <xf numFmtId="165" fontId="3" fillId="0" borderId="0" xfId="0" applyNumberFormat="1" applyFont="1" applyFill="1"/>
    <xf numFmtId="14" fontId="0" fillId="0" borderId="0" xfId="0" applyNumberFormat="1"/>
    <xf numFmtId="164" fontId="3" fillId="0" borderId="0" xfId="0" applyNumberFormat="1" applyFont="1"/>
    <xf numFmtId="43" fontId="0" fillId="0" borderId="0" xfId="1" applyFont="1"/>
    <xf numFmtId="43" fontId="0" fillId="0" borderId="0" xfId="0" applyNumberFormat="1"/>
    <xf numFmtId="0" fontId="3" fillId="0" borderId="0" xfId="0" applyFont="1" applyFill="1" applyAlignment="1">
      <alignment horizontal="right"/>
    </xf>
    <xf numFmtId="0" fontId="3" fillId="0" borderId="0" xfId="0" applyFont="1" applyFill="1"/>
    <xf numFmtId="7" fontId="1" fillId="0" borderId="3" xfId="0" applyNumberFormat="1" applyFont="1" applyFill="1" applyBorder="1"/>
    <xf numFmtId="7" fontId="3" fillId="0" borderId="1" xfId="0" applyNumberFormat="1" applyFont="1" applyFill="1" applyBorder="1"/>
    <xf numFmtId="7" fontId="1" fillId="0" borderId="0" xfId="0" applyNumberFormat="1" applyFont="1" applyFill="1" applyBorder="1"/>
    <xf numFmtId="7" fontId="3" fillId="0" borderId="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67"/>
  <sheetViews>
    <sheetView tabSelected="1" zoomScale="90" zoomScaleNormal="90" workbookViewId="0">
      <selection activeCell="D57" sqref="D57"/>
    </sheetView>
  </sheetViews>
  <sheetFormatPr defaultRowHeight="12.75" x14ac:dyDescent="0.2"/>
  <cols>
    <col min="1" max="1" width="4" customWidth="1"/>
    <col min="3" max="3" width="57.42578125" customWidth="1"/>
    <col min="4" max="4" width="17.28515625" bestFit="1" customWidth="1"/>
    <col min="5" max="5" width="41.140625" bestFit="1" customWidth="1"/>
    <col min="6" max="6" width="17" bestFit="1" customWidth="1"/>
    <col min="7" max="7" width="6.42578125" customWidth="1"/>
    <col min="8" max="8" width="3" customWidth="1"/>
    <col min="9" max="10" width="19.42578125" customWidth="1"/>
    <col min="11" max="11" width="10.85546875" bestFit="1" customWidth="1"/>
    <col min="12" max="12" width="13.42578125" customWidth="1"/>
  </cols>
  <sheetData>
    <row r="1" spans="2:11" x14ac:dyDescent="0.2">
      <c r="H1" s="1"/>
      <c r="I1" s="1"/>
    </row>
    <row r="2" spans="2:11" x14ac:dyDescent="0.2">
      <c r="C2" s="21"/>
      <c r="H2" s="1"/>
      <c r="I2" s="1"/>
    </row>
    <row r="3" spans="2:11" ht="15.75" x14ac:dyDescent="0.25">
      <c r="C3" s="2"/>
      <c r="E3" s="14" t="s">
        <v>0</v>
      </c>
      <c r="H3" s="1"/>
      <c r="I3" s="1"/>
    </row>
    <row r="4" spans="2:11" x14ac:dyDescent="0.2">
      <c r="E4" s="13" t="s">
        <v>1</v>
      </c>
      <c r="F4" s="3"/>
      <c r="H4" s="1"/>
      <c r="I4" s="1"/>
    </row>
    <row r="5" spans="2:11" x14ac:dyDescent="0.2">
      <c r="E5" s="16">
        <v>44439</v>
      </c>
      <c r="F5" s="23"/>
      <c r="H5" s="1"/>
      <c r="I5" s="1"/>
    </row>
    <row r="6" spans="2:11" x14ac:dyDescent="0.2">
      <c r="H6" s="1"/>
      <c r="I6" s="1"/>
    </row>
    <row r="7" spans="2:11" x14ac:dyDescent="0.2">
      <c r="H7" s="1"/>
      <c r="I7" s="24" t="s">
        <v>28</v>
      </c>
      <c r="J7" s="24" t="s">
        <v>26</v>
      </c>
    </row>
    <row r="8" spans="2:11" ht="22.35" customHeight="1" x14ac:dyDescent="0.2">
      <c r="B8" s="4" t="s">
        <v>2</v>
      </c>
      <c r="C8" s="4"/>
      <c r="D8" s="4"/>
      <c r="E8" s="4"/>
      <c r="F8" s="4"/>
      <c r="G8" s="4"/>
      <c r="H8" s="5"/>
      <c r="I8" s="5"/>
    </row>
    <row r="9" spans="2:11" ht="15.75" x14ac:dyDescent="0.25">
      <c r="B9" s="4"/>
      <c r="C9" s="4" t="s">
        <v>25</v>
      </c>
      <c r="D9" s="4"/>
      <c r="E9" s="4"/>
      <c r="F9" s="4"/>
      <c r="G9" s="4"/>
      <c r="H9" s="5"/>
      <c r="I9" s="28">
        <v>299572.76</v>
      </c>
      <c r="J9" s="28">
        <v>630074.74</v>
      </c>
      <c r="K9" s="7"/>
    </row>
    <row r="10" spans="2:11" ht="15.75" x14ac:dyDescent="0.25">
      <c r="B10" s="4"/>
      <c r="C10" s="4" t="s">
        <v>7</v>
      </c>
      <c r="D10" s="4"/>
      <c r="E10" s="4"/>
      <c r="F10" s="4"/>
      <c r="G10" s="26"/>
      <c r="H10" s="27"/>
      <c r="I10" s="28">
        <v>240929.03</v>
      </c>
      <c r="J10" s="28">
        <v>574576.71</v>
      </c>
      <c r="K10" s="7"/>
    </row>
    <row r="11" spans="2:11" ht="15.75" x14ac:dyDescent="0.25">
      <c r="B11" s="4"/>
      <c r="C11" s="4"/>
      <c r="D11" s="4"/>
      <c r="E11" s="4"/>
      <c r="F11" s="4"/>
      <c r="G11" s="4"/>
      <c r="H11" s="5"/>
      <c r="I11" s="28"/>
      <c r="J11" s="28"/>
    </row>
    <row r="12" spans="2:11" ht="15.75" x14ac:dyDescent="0.25">
      <c r="B12" s="4"/>
      <c r="C12" s="4" t="s">
        <v>34</v>
      </c>
      <c r="D12" s="4"/>
      <c r="E12" s="4"/>
      <c r="F12" s="4"/>
      <c r="G12" s="4"/>
      <c r="I12" s="28">
        <v>449890.72</v>
      </c>
      <c r="J12" s="28">
        <v>406977.87</v>
      </c>
      <c r="K12" s="7"/>
    </row>
    <row r="13" spans="2:11" ht="15.75" x14ac:dyDescent="0.25">
      <c r="B13" s="4"/>
      <c r="C13" s="4" t="s">
        <v>32</v>
      </c>
      <c r="D13" s="4"/>
      <c r="E13" s="4"/>
      <c r="F13" s="4"/>
      <c r="G13" s="4"/>
      <c r="I13" s="28">
        <v>1945543.09</v>
      </c>
      <c r="J13" s="28">
        <v>1837945.14</v>
      </c>
      <c r="K13" s="7"/>
    </row>
    <row r="14" spans="2:11" ht="15.75" x14ac:dyDescent="0.25">
      <c r="B14" s="4"/>
      <c r="C14" s="4" t="s">
        <v>29</v>
      </c>
      <c r="D14" s="4"/>
      <c r="E14" s="4"/>
      <c r="F14" s="4"/>
      <c r="G14" s="4"/>
      <c r="I14" s="28">
        <v>485746.9</v>
      </c>
      <c r="J14" s="28">
        <v>479256.77</v>
      </c>
      <c r="K14" s="7"/>
    </row>
    <row r="15" spans="2:11" ht="15.75" x14ac:dyDescent="0.25">
      <c r="B15" s="4"/>
      <c r="C15" s="4" t="s">
        <v>33</v>
      </c>
      <c r="D15" s="4"/>
      <c r="E15" s="4"/>
      <c r="F15" s="4"/>
      <c r="G15" s="4"/>
      <c r="H15" s="5"/>
      <c r="I15" s="28">
        <v>5575542.4699999997</v>
      </c>
      <c r="J15" s="28">
        <v>5239549.84</v>
      </c>
      <c r="K15" s="7"/>
    </row>
    <row r="16" spans="2:11" ht="15.75" x14ac:dyDescent="0.25">
      <c r="B16" s="4"/>
      <c r="C16" s="4" t="s">
        <v>8</v>
      </c>
      <c r="D16" s="4"/>
      <c r="E16" s="4"/>
      <c r="F16" s="4"/>
      <c r="G16" s="4"/>
      <c r="H16" s="5"/>
      <c r="I16" s="28">
        <v>2538974.59</v>
      </c>
      <c r="J16" s="28">
        <v>2506221.6</v>
      </c>
      <c r="K16" s="7"/>
    </row>
    <row r="17" spans="2:11" ht="15.75" x14ac:dyDescent="0.25">
      <c r="B17" s="4"/>
      <c r="C17" s="4" t="s">
        <v>21</v>
      </c>
      <c r="D17" s="4"/>
      <c r="E17" s="4"/>
      <c r="F17" s="4"/>
      <c r="G17" s="4"/>
      <c r="H17" s="5"/>
      <c r="I17" s="28">
        <v>25000</v>
      </c>
      <c r="J17" s="28">
        <v>25000</v>
      </c>
      <c r="K17" s="7"/>
    </row>
    <row r="18" spans="2:11" ht="15.75" x14ac:dyDescent="0.25">
      <c r="B18" s="4"/>
      <c r="C18" s="4" t="s">
        <v>9</v>
      </c>
      <c r="D18" s="4"/>
      <c r="E18" s="4"/>
      <c r="F18" s="4"/>
      <c r="G18" s="4"/>
      <c r="H18" s="5"/>
      <c r="I18" s="28">
        <v>50219.72</v>
      </c>
      <c r="J18" s="28">
        <v>50219.72</v>
      </c>
      <c r="K18" s="7"/>
    </row>
    <row r="19" spans="2:11" ht="15.75" x14ac:dyDescent="0.25">
      <c r="B19" s="4"/>
      <c r="C19" s="4" t="s">
        <v>14</v>
      </c>
      <c r="D19" s="4"/>
      <c r="E19" s="4"/>
      <c r="F19" s="4"/>
      <c r="G19" s="4"/>
      <c r="H19" s="5"/>
      <c r="I19" s="28">
        <v>24410.959999999999</v>
      </c>
      <c r="J19" s="28">
        <v>23297.919999999998</v>
      </c>
      <c r="K19" s="29"/>
    </row>
    <row r="20" spans="2:11" ht="15.75" x14ac:dyDescent="0.25">
      <c r="B20" s="4"/>
      <c r="C20" s="4"/>
      <c r="D20" s="4"/>
      <c r="E20" s="2" t="s">
        <v>13</v>
      </c>
      <c r="F20" s="4"/>
      <c r="G20" s="4"/>
      <c r="H20" s="5"/>
      <c r="I20" s="39">
        <f>SUM(H9:I19)</f>
        <v>11635830.24</v>
      </c>
      <c r="J20" s="17">
        <f>SUM(J9:J19)</f>
        <v>11773120.310000001</v>
      </c>
    </row>
    <row r="21" spans="2:11" ht="15" x14ac:dyDescent="0.2">
      <c r="B21" s="4"/>
      <c r="C21" s="4"/>
      <c r="D21" s="4"/>
      <c r="E21" s="4"/>
      <c r="F21" s="4"/>
      <c r="G21" s="4"/>
      <c r="H21" s="5"/>
      <c r="I21" s="26"/>
    </row>
    <row r="22" spans="2:11" ht="15" x14ac:dyDescent="0.2">
      <c r="B22" s="4"/>
      <c r="C22" s="4" t="s">
        <v>30</v>
      </c>
      <c r="D22" s="4"/>
      <c r="E22" s="4"/>
      <c r="F22" s="4"/>
      <c r="G22" s="4"/>
      <c r="H22" s="5"/>
      <c r="I22" s="26"/>
    </row>
    <row r="23" spans="2:11" ht="15" x14ac:dyDescent="0.2">
      <c r="B23" s="4"/>
      <c r="C23" s="4"/>
      <c r="D23" s="4"/>
      <c r="E23" s="4"/>
      <c r="F23" s="4"/>
      <c r="G23" s="4"/>
      <c r="H23" s="5"/>
      <c r="I23" s="26"/>
    </row>
    <row r="24" spans="2:11" ht="15" x14ac:dyDescent="0.2">
      <c r="B24" s="4"/>
      <c r="C24" s="4"/>
      <c r="D24" s="6" t="s">
        <v>3</v>
      </c>
      <c r="E24" s="6" t="s">
        <v>4</v>
      </c>
      <c r="F24" s="6" t="s">
        <v>5</v>
      </c>
      <c r="G24" s="7"/>
      <c r="H24" s="5"/>
      <c r="I24" s="26"/>
    </row>
    <row r="25" spans="2:11" ht="15" x14ac:dyDescent="0.2">
      <c r="B25" s="4"/>
      <c r="C25" s="4"/>
      <c r="D25" s="33">
        <v>44446</v>
      </c>
      <c r="E25" s="31" t="s">
        <v>31</v>
      </c>
      <c r="F25" s="9">
        <v>419997.2</v>
      </c>
      <c r="G25" s="4"/>
      <c r="H25" s="5"/>
      <c r="I25" s="26"/>
    </row>
    <row r="26" spans="2:11" ht="15" x14ac:dyDescent="0.2">
      <c r="B26" s="4"/>
      <c r="C26" s="4"/>
      <c r="D26" s="33">
        <v>44448</v>
      </c>
      <c r="E26" s="31" t="s">
        <v>31</v>
      </c>
      <c r="F26" s="9">
        <v>749660.21</v>
      </c>
      <c r="G26" s="4"/>
      <c r="H26" s="5"/>
      <c r="I26" s="26"/>
    </row>
    <row r="27" spans="2:11" ht="15" x14ac:dyDescent="0.2">
      <c r="B27" s="4"/>
      <c r="C27" s="4"/>
      <c r="D27" s="33">
        <v>44467</v>
      </c>
      <c r="E27" s="31">
        <v>2.0000000000000001E-4</v>
      </c>
      <c r="F27" s="9">
        <v>150000</v>
      </c>
      <c r="G27" s="4"/>
      <c r="H27" s="5"/>
      <c r="I27" s="26"/>
    </row>
    <row r="28" spans="2:11" ht="15" x14ac:dyDescent="0.2">
      <c r="B28" s="4"/>
      <c r="C28" s="4"/>
      <c r="D28" s="33">
        <v>44476</v>
      </c>
      <c r="E28" s="31" t="s">
        <v>31</v>
      </c>
      <c r="F28" s="9">
        <v>699692.53</v>
      </c>
      <c r="G28" s="4"/>
      <c r="H28" s="5"/>
      <c r="I28" s="26"/>
    </row>
    <row r="29" spans="2:11" ht="15" x14ac:dyDescent="0.2">
      <c r="B29" s="4"/>
      <c r="C29" s="4"/>
      <c r="D29" s="33">
        <v>44504</v>
      </c>
      <c r="E29" s="31" t="s">
        <v>31</v>
      </c>
      <c r="F29" s="9">
        <v>249967.08</v>
      </c>
      <c r="G29" s="4"/>
      <c r="H29" s="5"/>
      <c r="I29" s="26"/>
    </row>
    <row r="30" spans="2:11" ht="15" x14ac:dyDescent="0.2">
      <c r="B30" s="4"/>
      <c r="C30" s="4"/>
      <c r="D30" s="33">
        <v>44530</v>
      </c>
      <c r="E30" s="31">
        <v>1E-3</v>
      </c>
      <c r="F30" s="9">
        <v>137000</v>
      </c>
      <c r="G30" s="4"/>
      <c r="H30" s="5"/>
      <c r="I30" s="26"/>
    </row>
    <row r="31" spans="2:11" ht="15" x14ac:dyDescent="0.2">
      <c r="B31" s="4"/>
      <c r="C31" s="4"/>
      <c r="D31" s="33">
        <v>44532</v>
      </c>
      <c r="E31" s="31" t="s">
        <v>31</v>
      </c>
      <c r="F31" s="9">
        <v>249966.56</v>
      </c>
      <c r="G31" s="4"/>
      <c r="H31" s="5"/>
      <c r="I31" s="26"/>
    </row>
    <row r="32" spans="2:11" ht="15" x14ac:dyDescent="0.2">
      <c r="B32" s="4"/>
      <c r="C32" s="4"/>
      <c r="D32" s="33">
        <v>44567</v>
      </c>
      <c r="E32" s="31" t="s">
        <v>31</v>
      </c>
      <c r="F32" s="9">
        <v>299966</v>
      </c>
      <c r="G32" s="4"/>
      <c r="H32" s="5"/>
      <c r="I32" s="26"/>
    </row>
    <row r="33" spans="2:11" ht="15" x14ac:dyDescent="0.2">
      <c r="B33" s="4"/>
      <c r="C33" s="4"/>
      <c r="D33" s="33">
        <v>44603</v>
      </c>
      <c r="E33" s="31">
        <v>1E-3</v>
      </c>
      <c r="F33" s="9">
        <v>249000</v>
      </c>
      <c r="G33" s="4"/>
      <c r="H33" s="5"/>
      <c r="I33" s="26"/>
    </row>
    <row r="34" spans="2:11" ht="15" x14ac:dyDescent="0.2">
      <c r="B34" s="4"/>
      <c r="C34" s="4"/>
      <c r="D34" s="33"/>
      <c r="G34" s="4"/>
      <c r="H34" s="5"/>
      <c r="I34" s="26"/>
    </row>
    <row r="35" spans="2:11" ht="15" x14ac:dyDescent="0.2">
      <c r="B35" s="4"/>
      <c r="C35" s="4"/>
      <c r="D35" s="15"/>
      <c r="E35" s="8"/>
      <c r="F35" s="9"/>
      <c r="G35" s="4"/>
      <c r="H35" s="5"/>
      <c r="I35" s="26"/>
    </row>
    <row r="36" spans="2:11" ht="15.75" x14ac:dyDescent="0.25">
      <c r="B36" s="4"/>
      <c r="C36" s="4"/>
      <c r="E36" s="2" t="s">
        <v>6</v>
      </c>
      <c r="F36" s="4"/>
      <c r="G36" s="4"/>
      <c r="I36" s="28">
        <f>SUM(F25:F35)</f>
        <v>3205249.58</v>
      </c>
      <c r="J36" s="28">
        <v>2636000.2999999998</v>
      </c>
      <c r="K36" s="7"/>
    </row>
    <row r="37" spans="2:11" ht="15" x14ac:dyDescent="0.2">
      <c r="B37" s="4"/>
      <c r="C37" s="4"/>
      <c r="D37" s="4"/>
      <c r="E37" s="4"/>
      <c r="F37" s="4"/>
      <c r="G37" s="4"/>
      <c r="H37" s="5"/>
      <c r="I37" s="40"/>
      <c r="J37" s="25"/>
    </row>
    <row r="38" spans="2:11" ht="15.75" x14ac:dyDescent="0.25">
      <c r="B38" s="4"/>
      <c r="C38" s="4"/>
      <c r="D38" s="4"/>
      <c r="E38" s="4" t="s">
        <v>11</v>
      </c>
      <c r="F38" s="4"/>
      <c r="G38" s="4"/>
      <c r="H38" s="5"/>
      <c r="I38" s="41">
        <f>SUM(I20+I36)</f>
        <v>14841079.82</v>
      </c>
      <c r="J38" s="18">
        <f>SUM(J20+J36)</f>
        <v>14409120.609999999</v>
      </c>
    </row>
    <row r="39" spans="2:11" ht="15" x14ac:dyDescent="0.2">
      <c r="B39" s="4"/>
      <c r="C39" s="4"/>
      <c r="D39" s="4"/>
      <c r="E39" s="4"/>
      <c r="F39" s="4"/>
      <c r="G39" s="4"/>
      <c r="H39" s="5"/>
      <c r="I39" s="42"/>
    </row>
    <row r="40" spans="2:11" ht="15" x14ac:dyDescent="0.2">
      <c r="B40" s="4"/>
      <c r="C40" s="4"/>
      <c r="D40" s="4"/>
      <c r="E40" s="4"/>
      <c r="F40" s="4"/>
      <c r="G40" s="4"/>
      <c r="H40" s="5"/>
      <c r="I40" s="26"/>
    </row>
    <row r="41" spans="2:11" ht="15.75" x14ac:dyDescent="0.25">
      <c r="B41" s="4"/>
      <c r="C41" s="4" t="s">
        <v>10</v>
      </c>
      <c r="D41" s="4"/>
      <c r="E41" s="4"/>
      <c r="F41" s="4"/>
      <c r="G41" s="4"/>
      <c r="H41" s="5"/>
      <c r="I41" s="28">
        <v>948364.18</v>
      </c>
      <c r="J41" s="28">
        <v>943281.19</v>
      </c>
      <c r="K41" s="7"/>
    </row>
    <row r="42" spans="2:11" ht="15" x14ac:dyDescent="0.2">
      <c r="B42" s="4"/>
      <c r="D42" s="4"/>
      <c r="E42" s="4"/>
      <c r="F42" s="4"/>
      <c r="G42" s="4"/>
      <c r="H42" s="5"/>
      <c r="I42" s="27"/>
    </row>
    <row r="43" spans="2:11" ht="15" x14ac:dyDescent="0.2">
      <c r="B43" s="4"/>
      <c r="C43" s="4"/>
      <c r="D43" s="4"/>
      <c r="E43" s="4"/>
      <c r="F43" s="10"/>
      <c r="G43" s="4"/>
      <c r="H43" s="5"/>
      <c r="I43" s="11"/>
      <c r="J43" s="25"/>
    </row>
    <row r="44" spans="2:11" ht="16.5" thickBot="1" x14ac:dyDescent="0.3">
      <c r="B44" s="4"/>
      <c r="C44" s="4"/>
      <c r="D44" s="4"/>
      <c r="E44" s="2" t="s">
        <v>12</v>
      </c>
      <c r="F44" s="4"/>
      <c r="G44" s="4"/>
      <c r="H44" s="5"/>
      <c r="I44" s="12">
        <f>SUM(I38:I41)</f>
        <v>15789444</v>
      </c>
      <c r="J44" s="12">
        <f>SUM(J38:J41)</f>
        <v>15352401.799999999</v>
      </c>
    </row>
    <row r="45" spans="2:11" ht="15.75" thickTop="1" x14ac:dyDescent="0.2">
      <c r="C45" s="4"/>
    </row>
    <row r="49" spans="2:6" s="4" customFormat="1" ht="15" x14ac:dyDescent="0.2">
      <c r="C49"/>
    </row>
    <row r="50" spans="2:6" ht="15.75" x14ac:dyDescent="0.25">
      <c r="C50" s="20" t="s">
        <v>15</v>
      </c>
    </row>
    <row r="51" spans="2:6" s="4" customFormat="1" ht="15" x14ac:dyDescent="0.2">
      <c r="B51" s="22" t="s">
        <v>23</v>
      </c>
      <c r="C51" s="4" t="s">
        <v>16</v>
      </c>
      <c r="D51" s="32">
        <v>600000</v>
      </c>
    </row>
    <row r="52" spans="2:6" s="4" customFormat="1" ht="15" x14ac:dyDescent="0.2">
      <c r="B52" s="22" t="s">
        <v>23</v>
      </c>
      <c r="C52" s="4" t="s">
        <v>19</v>
      </c>
      <c r="D52" s="32">
        <v>1087222</v>
      </c>
      <c r="E52" s="34"/>
    </row>
    <row r="53" spans="2:6" s="4" customFormat="1" ht="15" x14ac:dyDescent="0.2">
      <c r="B53" s="22" t="s">
        <v>23</v>
      </c>
      <c r="C53" s="4" t="s">
        <v>27</v>
      </c>
      <c r="D53" s="19">
        <v>0</v>
      </c>
    </row>
    <row r="54" spans="2:6" s="4" customFormat="1" ht="15" x14ac:dyDescent="0.2">
      <c r="B54" s="22" t="s">
        <v>23</v>
      </c>
      <c r="C54" s="4" t="s">
        <v>20</v>
      </c>
      <c r="D54" s="19">
        <v>17130</v>
      </c>
    </row>
    <row r="55" spans="2:6" s="4" customFormat="1" ht="15" x14ac:dyDescent="0.2">
      <c r="B55" s="22" t="s">
        <v>23</v>
      </c>
      <c r="C55" s="4" t="s">
        <v>22</v>
      </c>
      <c r="D55" s="19">
        <v>25000</v>
      </c>
    </row>
    <row r="56" spans="2:6" s="4" customFormat="1" ht="15" x14ac:dyDescent="0.2">
      <c r="C56" s="4" t="s">
        <v>24</v>
      </c>
      <c r="D56" s="32">
        <v>14060092</v>
      </c>
      <c r="E56" s="5"/>
    </row>
    <row r="57" spans="2:6" s="4" customFormat="1" ht="15" x14ac:dyDescent="0.2">
      <c r="C57" s="4" t="s">
        <v>18</v>
      </c>
      <c r="D57" s="19">
        <v>0</v>
      </c>
    </row>
    <row r="58" spans="2:6" s="4" customFormat="1" ht="15" x14ac:dyDescent="0.2"/>
    <row r="59" spans="2:6" s="4" customFormat="1" ht="15.75" thickBot="1" x14ac:dyDescent="0.25">
      <c r="D59" s="30">
        <f>SUM(D51:D58)</f>
        <v>15789444</v>
      </c>
      <c r="F59" s="5"/>
    </row>
    <row r="60" spans="2:6" s="4" customFormat="1" ht="16.5" thickTop="1" x14ac:dyDescent="0.25">
      <c r="C60" s="2" t="s">
        <v>17</v>
      </c>
    </row>
    <row r="61" spans="2:6" s="4" customFormat="1" ht="15" x14ac:dyDescent="0.2"/>
    <row r="62" spans="2:6" s="4" customFormat="1" ht="15" x14ac:dyDescent="0.2">
      <c r="B62" s="37"/>
    </row>
    <row r="63" spans="2:6" s="4" customFormat="1" ht="15" x14ac:dyDescent="0.2">
      <c r="B63" s="38"/>
    </row>
    <row r="64" spans="2:6" s="4" customFormat="1" ht="15" x14ac:dyDescent="0.2"/>
    <row r="65" spans="3:3" s="4" customFormat="1" ht="15" x14ac:dyDescent="0.2"/>
    <row r="66" spans="3:3" s="4" customFormat="1" ht="15" x14ac:dyDescent="0.2"/>
    <row r="67" spans="3:3" ht="15" x14ac:dyDescent="0.2">
      <c r="C67" s="4"/>
    </row>
  </sheetData>
  <phoneticPr fontId="5" type="noConversion"/>
  <pageMargins left="0.75" right="0.75" top="1" bottom="1" header="0.5" footer="0.5"/>
  <pageSetup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2"/>
  <sheetViews>
    <sheetView workbookViewId="0">
      <selection activeCell="A12" sqref="A12"/>
    </sheetView>
  </sheetViews>
  <sheetFormatPr defaultRowHeight="12.75" x14ac:dyDescent="0.2"/>
  <cols>
    <col min="1" max="1" width="12.85546875" bestFit="1" customWidth="1"/>
    <col min="2" max="2" width="10.28515625" bestFit="1" customWidth="1"/>
  </cols>
  <sheetData>
    <row r="2" spans="1:2" x14ac:dyDescent="0.2">
      <c r="A2" s="35">
        <v>1638813</v>
      </c>
      <c r="B2" s="35">
        <f t="shared" ref="B2:B12" si="0">A2*0.05</f>
        <v>81940.650000000009</v>
      </c>
    </row>
    <row r="3" spans="1:2" x14ac:dyDescent="0.2">
      <c r="A3" s="35">
        <f t="shared" ref="A3:A12" si="1">A2-B2</f>
        <v>1556872.35</v>
      </c>
      <c r="B3" s="35">
        <f t="shared" si="0"/>
        <v>77843.617500000008</v>
      </c>
    </row>
    <row r="4" spans="1:2" x14ac:dyDescent="0.2">
      <c r="A4" s="36">
        <f t="shared" si="1"/>
        <v>1479028.7325000002</v>
      </c>
      <c r="B4" s="36">
        <f t="shared" si="0"/>
        <v>73951.436625000017</v>
      </c>
    </row>
    <row r="5" spans="1:2" x14ac:dyDescent="0.2">
      <c r="A5" s="36">
        <f t="shared" si="1"/>
        <v>1405077.2958750001</v>
      </c>
      <c r="B5" s="36">
        <f t="shared" si="0"/>
        <v>70253.864793750006</v>
      </c>
    </row>
    <row r="6" spans="1:2" x14ac:dyDescent="0.2">
      <c r="A6" s="36">
        <f t="shared" si="1"/>
        <v>1334823.4310812501</v>
      </c>
      <c r="B6" s="36">
        <f t="shared" si="0"/>
        <v>66741.171554062501</v>
      </c>
    </row>
    <row r="7" spans="1:2" x14ac:dyDescent="0.2">
      <c r="A7" s="36">
        <f t="shared" si="1"/>
        <v>1268082.2595271876</v>
      </c>
      <c r="B7" s="36">
        <f t="shared" si="0"/>
        <v>63404.112976359378</v>
      </c>
    </row>
    <row r="8" spans="1:2" x14ac:dyDescent="0.2">
      <c r="A8" s="36">
        <f t="shared" si="1"/>
        <v>1204678.1465508281</v>
      </c>
      <c r="B8" s="36">
        <f t="shared" si="0"/>
        <v>60233.907327541412</v>
      </c>
    </row>
    <row r="9" spans="1:2" x14ac:dyDescent="0.2">
      <c r="A9" s="36">
        <f t="shared" si="1"/>
        <v>1144444.2392232867</v>
      </c>
      <c r="B9" s="36">
        <f t="shared" si="0"/>
        <v>57222.211961164343</v>
      </c>
    </row>
    <row r="10" spans="1:2" x14ac:dyDescent="0.2">
      <c r="A10" s="36">
        <f t="shared" si="1"/>
        <v>1087222.0272621224</v>
      </c>
      <c r="B10" s="36">
        <f t="shared" si="0"/>
        <v>54361.101363106121</v>
      </c>
    </row>
    <row r="11" spans="1:2" x14ac:dyDescent="0.2">
      <c r="A11" s="36">
        <f t="shared" si="1"/>
        <v>1032860.9258990162</v>
      </c>
      <c r="B11" s="36">
        <f t="shared" si="0"/>
        <v>51643.046294950815</v>
      </c>
    </row>
    <row r="12" spans="1:2" x14ac:dyDescent="0.2">
      <c r="A12" s="36">
        <f t="shared" si="1"/>
        <v>981217.87960406544</v>
      </c>
      <c r="B12" s="36">
        <f t="shared" si="0"/>
        <v>49060.893980203276</v>
      </c>
    </row>
  </sheetData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Food Bank of Northern Nevada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cmitchell</dc:creator>
  <cp:lastModifiedBy>Brian Edwards</cp:lastModifiedBy>
  <cp:lastPrinted>2020-06-04T23:13:29Z</cp:lastPrinted>
  <dcterms:created xsi:type="dcterms:W3CDTF">2004-08-15T17:04:23Z</dcterms:created>
  <dcterms:modified xsi:type="dcterms:W3CDTF">2021-09-13T14:50:17Z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